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rown\Desktop\"/>
    </mc:Choice>
  </mc:AlternateContent>
  <xr:revisionPtr revIDLastSave="0" documentId="13_ncr:1_{9877FCB8-801A-4AF4-8B53-150254BE1C6C}" xr6:coauthVersionLast="47" xr6:coauthVersionMax="47" xr10:uidLastSave="{00000000-0000-0000-0000-000000000000}"/>
  <bookViews>
    <workbookView xWindow="3075" yWindow="0" windowWidth="25725" windowHeight="11385" xr2:uid="{00000000-000D-0000-FFFF-FFFF00000000}"/>
  </bookViews>
  <sheets>
    <sheet name="Sheet1" sheetId="1" r:id="rId1"/>
  </sheets>
  <definedNames>
    <definedName name="_xlnm.Print_Area" localSheetId="0">Sheet1!$A$1:$G$70</definedName>
  </definedNames>
  <calcPr calcId="181029"/>
</workbook>
</file>

<file path=xl/calcChain.xml><?xml version="1.0" encoding="utf-8"?>
<calcChain xmlns="http://schemas.openxmlformats.org/spreadsheetml/2006/main">
  <c r="G5" i="1" l="1"/>
  <c r="C66" i="1"/>
  <c r="D66" i="1"/>
  <c r="E66" i="1"/>
  <c r="F66" i="1"/>
  <c r="F64" i="1"/>
  <c r="E64" i="1"/>
  <c r="D64" i="1"/>
  <c r="C64" i="1"/>
  <c r="G64" i="1" s="1"/>
  <c r="G4" i="1"/>
  <c r="D43" i="1"/>
  <c r="C43" i="1"/>
  <c r="F43" i="1"/>
  <c r="E43" i="1"/>
  <c r="G42" i="1"/>
  <c r="G51" i="1"/>
  <c r="G8" i="1"/>
  <c r="E13" i="1"/>
  <c r="C13" i="1"/>
  <c r="G13" i="1" s="1"/>
  <c r="D13" i="1"/>
  <c r="G27" i="1"/>
  <c r="G15" i="1"/>
  <c r="G3" i="1"/>
  <c r="F13" i="1"/>
  <c r="G10" i="1"/>
  <c r="G16" i="1"/>
  <c r="G66" i="1" l="1"/>
  <c r="G43" i="1"/>
  <c r="F6" i="1" l="1"/>
  <c r="D6" i="1"/>
  <c r="E6" i="1"/>
  <c r="C6" i="1"/>
  <c r="F33" i="1"/>
  <c r="E33" i="1"/>
  <c r="C33" i="1"/>
  <c r="D33" i="1"/>
  <c r="G52" i="1"/>
  <c r="G58" i="1"/>
  <c r="G59" i="1"/>
  <c r="G60" i="1"/>
  <c r="G49" i="1"/>
  <c r="G50" i="1"/>
  <c r="G57" i="1"/>
  <c r="G29" i="1"/>
  <c r="G30" i="1"/>
  <c r="G31" i="1"/>
  <c r="G32" i="1"/>
  <c r="G28" i="1"/>
  <c r="G17" i="1"/>
  <c r="G18" i="1"/>
  <c r="G19" i="1"/>
  <c r="G20" i="1"/>
  <c r="G21" i="1"/>
  <c r="G22" i="1"/>
  <c r="G23" i="1"/>
  <c r="G24" i="1"/>
  <c r="G25" i="1"/>
  <c r="G26" i="1"/>
  <c r="G36" i="1"/>
  <c r="G37" i="1"/>
  <c r="G38" i="1"/>
  <c r="G39" i="1"/>
  <c r="G40" i="1"/>
  <c r="G41" i="1"/>
  <c r="G45" i="1"/>
  <c r="G46" i="1"/>
  <c r="G47" i="1"/>
  <c r="G48" i="1"/>
  <c r="G53" i="1"/>
  <c r="G54" i="1"/>
  <c r="G55" i="1"/>
  <c r="G56" i="1"/>
  <c r="G61" i="1"/>
  <c r="G62" i="1"/>
  <c r="G63" i="1"/>
  <c r="G33" i="1" l="1"/>
  <c r="G6" i="1"/>
</calcChain>
</file>

<file path=xl/sharedStrings.xml><?xml version="1.0" encoding="utf-8"?>
<sst xmlns="http://schemas.openxmlformats.org/spreadsheetml/2006/main" count="77" uniqueCount="73">
  <si>
    <t>Revenue</t>
  </si>
  <si>
    <t>Expenses</t>
  </si>
  <si>
    <t>Title</t>
  </si>
  <si>
    <t>Gen ASB</t>
  </si>
  <si>
    <t>ASB Card</t>
  </si>
  <si>
    <t>Earned Interest</t>
  </si>
  <si>
    <t>Subtotal</t>
  </si>
  <si>
    <t>Gen Athletics</t>
  </si>
  <si>
    <t>Baseball</t>
  </si>
  <si>
    <t>Cheerleaders</t>
  </si>
  <si>
    <t>Cross Country</t>
  </si>
  <si>
    <t>Girls Basketball</t>
  </si>
  <si>
    <t>Football</t>
  </si>
  <si>
    <t>Volleyball</t>
  </si>
  <si>
    <t>Softball</t>
  </si>
  <si>
    <t>Tennis</t>
  </si>
  <si>
    <t>Track</t>
  </si>
  <si>
    <t>Gate-Boys BB</t>
  </si>
  <si>
    <t>Gate-Girls BB</t>
  </si>
  <si>
    <t>Gate-Football</t>
  </si>
  <si>
    <t>Gate-Volleyball</t>
  </si>
  <si>
    <t>Gate-Wrestling</t>
  </si>
  <si>
    <t>Band</t>
  </si>
  <si>
    <t>Uniform Cleaning</t>
  </si>
  <si>
    <t>Choir Cleaning</t>
  </si>
  <si>
    <t xml:space="preserve">Choir  </t>
  </si>
  <si>
    <t>DECA</t>
  </si>
  <si>
    <t>Drama</t>
  </si>
  <si>
    <t>FBLA</t>
  </si>
  <si>
    <t>FFA</t>
  </si>
  <si>
    <t>FCCLA</t>
  </si>
  <si>
    <t>Honor Society</t>
  </si>
  <si>
    <t>Key Club</t>
  </si>
  <si>
    <t>Knowledge Bowl</t>
  </si>
  <si>
    <t>Spanish Club</t>
  </si>
  <si>
    <t>Natural Helpers</t>
  </si>
  <si>
    <t>Grand Total</t>
  </si>
  <si>
    <t>ASB Treasurer</t>
  </si>
  <si>
    <t>Primary Advisor</t>
  </si>
  <si>
    <t>____________________</t>
  </si>
  <si>
    <t xml:space="preserve"> ___________________</t>
  </si>
  <si>
    <t>Date: ____________________</t>
  </si>
  <si>
    <t>Drama Scholarship</t>
  </si>
  <si>
    <t>Boy's Soccer</t>
  </si>
  <si>
    <t>Boys Basketball</t>
  </si>
  <si>
    <t>Girl's Soccer</t>
  </si>
  <si>
    <t>Subtotal Gen Ath</t>
  </si>
  <si>
    <t>Boys &amp; Girls Wrestling</t>
  </si>
  <si>
    <t>ASB Cards (60%)</t>
  </si>
  <si>
    <t>ASB/Athletic support</t>
  </si>
  <si>
    <t>Classes</t>
  </si>
  <si>
    <t>Class 2023</t>
  </si>
  <si>
    <t>Class 2024</t>
  </si>
  <si>
    <t>Class 2025</t>
  </si>
  <si>
    <t>Class 2026</t>
  </si>
  <si>
    <t>Class 2027</t>
  </si>
  <si>
    <t>Class 2028</t>
  </si>
  <si>
    <t>Nuestra Communidad</t>
  </si>
  <si>
    <t>TSA</t>
  </si>
  <si>
    <t>Equity Club</t>
  </si>
  <si>
    <t>Yearbook</t>
  </si>
  <si>
    <t>Codes</t>
  </si>
  <si>
    <t>25-26 Ending</t>
  </si>
  <si>
    <t>Hotels</t>
  </si>
  <si>
    <t>Uniforms</t>
  </si>
  <si>
    <t>Gates</t>
  </si>
  <si>
    <t>General Athletic Budget</t>
  </si>
  <si>
    <t>Individual Sports Budgets</t>
  </si>
  <si>
    <t>Individual Class Budgets</t>
  </si>
  <si>
    <t>General ASB Budget</t>
  </si>
  <si>
    <t>Individual Clubs Budgets</t>
  </si>
  <si>
    <r>
      <t>24-25 Ending</t>
    </r>
    <r>
      <rPr>
        <b/>
        <sz val="5"/>
        <rFont val="Calibri"/>
        <family val="2"/>
        <scheme val="minor"/>
      </rPr>
      <t>(4-22-25)</t>
    </r>
  </si>
  <si>
    <t>Class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</si>
</sst>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5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7" fillId="0" borderId="0" xfId="0" applyFont="1"/>
    <xf numFmtId="0" fontId="6" fillId="0" borderId="15" xfId="0" applyFont="1" applyBorder="1"/>
    <xf numFmtId="0" fontId="7" fillId="0" borderId="13" xfId="0" applyFont="1" applyBorder="1"/>
    <xf numFmtId="0" fontId="7" fillId="0" borderId="9" xfId="0" applyFont="1" applyBorder="1"/>
    <xf numFmtId="0" fontId="7" fillId="0" borderId="6" xfId="0" applyFont="1" applyBorder="1"/>
    <xf numFmtId="0" fontId="7" fillId="0" borderId="16" xfId="0" applyFont="1" applyBorder="1"/>
    <xf numFmtId="0" fontId="8" fillId="0" borderId="9" xfId="0" applyFont="1" applyBorder="1"/>
    <xf numFmtId="0" fontId="7" fillId="0" borderId="18" xfId="0" applyFont="1" applyBorder="1"/>
    <xf numFmtId="0" fontId="7" fillId="0" borderId="11" xfId="0" applyFont="1" applyBorder="1"/>
    <xf numFmtId="0" fontId="6" fillId="0" borderId="4" xfId="0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5" fontId="7" fillId="0" borderId="14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4" fontId="7" fillId="0" borderId="1" xfId="1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7" fillId="0" borderId="1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5" fontId="7" fillId="0" borderId="17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5" fontId="7" fillId="0" borderId="12" xfId="0" applyNumberFormat="1" applyFont="1" applyBorder="1" applyAlignment="1">
      <alignment horizontal="right"/>
    </xf>
    <xf numFmtId="165" fontId="6" fillId="0" borderId="5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164" fontId="7" fillId="0" borderId="19" xfId="0" applyNumberFormat="1" applyFont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164" fontId="1" fillId="0" borderId="0" xfId="0" applyNumberFormat="1" applyFont="1"/>
    <xf numFmtId="164" fontId="2" fillId="0" borderId="0" xfId="0" applyNumberFormat="1" applyFont="1"/>
    <xf numFmtId="0" fontId="6" fillId="0" borderId="15" xfId="0" applyFont="1" applyBorder="1" applyAlignment="1">
      <alignment horizontal="right"/>
    </xf>
    <xf numFmtId="0" fontId="7" fillId="0" borderId="21" xfId="0" applyFont="1" applyBorder="1"/>
    <xf numFmtId="0" fontId="7" fillId="0" borderId="22" xfId="0" applyFont="1" applyBorder="1" applyAlignment="1">
      <alignment horizontal="right"/>
    </xf>
    <xf numFmtId="164" fontId="7" fillId="0" borderId="22" xfId="0" applyNumberFormat="1" applyFont="1" applyBorder="1" applyAlignment="1">
      <alignment horizontal="right"/>
    </xf>
    <xf numFmtId="165" fontId="7" fillId="0" borderId="23" xfId="0" applyNumberFormat="1" applyFont="1" applyBorder="1" applyAlignment="1">
      <alignment horizontal="right"/>
    </xf>
    <xf numFmtId="0" fontId="7" fillId="0" borderId="24" xfId="0" applyFont="1" applyBorder="1"/>
    <xf numFmtId="0" fontId="7" fillId="0" borderId="25" xfId="0" applyFont="1" applyBorder="1" applyAlignment="1">
      <alignment horizontal="right"/>
    </xf>
    <xf numFmtId="164" fontId="7" fillId="0" borderId="25" xfId="0" applyNumberFormat="1" applyFont="1" applyBorder="1" applyAlignment="1">
      <alignment horizontal="right"/>
    </xf>
    <xf numFmtId="165" fontId="7" fillId="0" borderId="26" xfId="0" applyNumberFormat="1" applyFont="1" applyBorder="1" applyAlignment="1">
      <alignment horizontal="right"/>
    </xf>
    <xf numFmtId="0" fontId="6" fillId="0" borderId="27" xfId="0" applyFont="1" applyBorder="1"/>
    <xf numFmtId="0" fontId="6" fillId="0" borderId="28" xfId="0" applyFont="1" applyBorder="1" applyAlignment="1">
      <alignment horizontal="right"/>
    </xf>
    <xf numFmtId="164" fontId="6" fillId="0" borderId="28" xfId="0" applyNumberFormat="1" applyFont="1" applyBorder="1" applyAlignment="1">
      <alignment horizontal="right"/>
    </xf>
    <xf numFmtId="165" fontId="6" fillId="0" borderId="29" xfId="0" applyNumberFormat="1" applyFont="1" applyBorder="1" applyAlignment="1">
      <alignment horizontal="right"/>
    </xf>
    <xf numFmtId="0" fontId="8" fillId="0" borderId="6" xfId="0" applyFont="1" applyBorder="1"/>
    <xf numFmtId="0" fontId="8" fillId="0" borderId="7" xfId="0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6" fontId="8" fillId="0" borderId="1" xfId="0" applyNumberFormat="1" applyFont="1" applyBorder="1" applyAlignment="1">
      <alignment horizontal="right"/>
    </xf>
    <xf numFmtId="0" fontId="8" fillId="0" borderId="24" xfId="0" applyFont="1" applyBorder="1"/>
    <xf numFmtId="0" fontId="8" fillId="0" borderId="25" xfId="0" applyFont="1" applyFill="1" applyBorder="1" applyAlignment="1">
      <alignment horizontal="right"/>
    </xf>
    <xf numFmtId="0" fontId="8" fillId="0" borderId="25" xfId="0" applyFont="1" applyBorder="1"/>
    <xf numFmtId="164" fontId="8" fillId="0" borderId="7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2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44" fontId="8" fillId="0" borderId="26" xfId="1" applyFont="1" applyBorder="1"/>
    <xf numFmtId="164" fontId="5" fillId="0" borderId="0" xfId="0" applyNumberFormat="1" applyFont="1"/>
    <xf numFmtId="0" fontId="8" fillId="0" borderId="11" xfId="0" applyFont="1" applyBorder="1"/>
    <xf numFmtId="165" fontId="8" fillId="0" borderId="12" xfId="0" applyNumberFormat="1" applyFont="1" applyBorder="1" applyAlignment="1">
      <alignment horizontal="right"/>
    </xf>
    <xf numFmtId="0" fontId="10" fillId="0" borderId="0" xfId="0" applyFont="1"/>
    <xf numFmtId="0" fontId="8" fillId="2" borderId="1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164" fontId="6" fillId="0" borderId="3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4"/>
  <sheetViews>
    <sheetView tabSelected="1" showWhiteSpace="0" view="pageLayout" topLeftCell="A49" zoomScale="160" zoomScalePageLayoutView="160" workbookViewId="0">
      <selection activeCell="C58" sqref="C58"/>
    </sheetView>
  </sheetViews>
  <sheetFormatPr defaultColWidth="8.85546875" defaultRowHeight="12.75" x14ac:dyDescent="0.2"/>
  <cols>
    <col min="1" max="1" width="8.42578125" style="5" bestFit="1" customWidth="1"/>
    <col min="2" max="2" width="20.42578125" style="41" bestFit="1" customWidth="1"/>
    <col min="3" max="3" width="15.28515625" style="41" bestFit="1" customWidth="1"/>
    <col min="4" max="4" width="25" style="41" bestFit="1" customWidth="1"/>
    <col min="5" max="5" width="13.85546875" style="41" bestFit="1" customWidth="1"/>
    <col min="6" max="6" width="13.85546875" style="42" bestFit="1" customWidth="1"/>
    <col min="7" max="7" width="15.28515625" style="41" bestFit="1" customWidth="1"/>
    <col min="8" max="8" width="15.140625" customWidth="1"/>
  </cols>
  <sheetData>
    <row r="1" spans="1:8" ht="13.5" thickBot="1" x14ac:dyDescent="0.25">
      <c r="A1" s="86" t="s">
        <v>69</v>
      </c>
      <c r="B1" s="87"/>
      <c r="C1" s="87"/>
      <c r="D1" s="87"/>
      <c r="E1" s="87"/>
      <c r="F1" s="87"/>
      <c r="G1" s="88"/>
    </row>
    <row r="2" spans="1:8" s="1" customFormat="1" ht="13.5" thickBot="1" x14ac:dyDescent="0.25">
      <c r="A2" s="49" t="s">
        <v>61</v>
      </c>
      <c r="B2" s="14" t="s">
        <v>2</v>
      </c>
      <c r="C2" s="15" t="s">
        <v>71</v>
      </c>
      <c r="D2" s="14" t="s">
        <v>49</v>
      </c>
      <c r="E2" s="14" t="s">
        <v>0</v>
      </c>
      <c r="F2" s="14" t="s">
        <v>1</v>
      </c>
      <c r="G2" s="16" t="s">
        <v>62</v>
      </c>
    </row>
    <row r="3" spans="1:8" s="3" customFormat="1" x14ac:dyDescent="0.2">
      <c r="A3" s="7">
        <v>1001</v>
      </c>
      <c r="B3" s="17" t="s">
        <v>3</v>
      </c>
      <c r="C3" s="18">
        <v>12974.67</v>
      </c>
      <c r="D3" s="17"/>
      <c r="E3" s="18">
        <v>8900</v>
      </c>
      <c r="F3" s="18">
        <v>13500</v>
      </c>
      <c r="G3" s="19">
        <f>SUM(C3+D3+E3-F3)</f>
        <v>8374.6699999999983</v>
      </c>
      <c r="H3" s="47"/>
    </row>
    <row r="4" spans="1:8" x14ac:dyDescent="0.2">
      <c r="A4" s="8">
        <v>1002</v>
      </c>
      <c r="B4" s="20" t="s">
        <v>4</v>
      </c>
      <c r="C4" s="21">
        <v>10957</v>
      </c>
      <c r="D4" s="20"/>
      <c r="E4" s="22">
        <v>10900</v>
      </c>
      <c r="F4" s="22">
        <v>10957</v>
      </c>
      <c r="G4" s="23">
        <f>SUM(C4+D4+E4-F4)</f>
        <v>10900</v>
      </c>
      <c r="H4" s="47"/>
    </row>
    <row r="5" spans="1:8" s="2" customFormat="1" ht="13.5" thickBot="1" x14ac:dyDescent="0.25">
      <c r="A5" s="13">
        <v>1011</v>
      </c>
      <c r="B5" s="44" t="s">
        <v>5</v>
      </c>
      <c r="C5" s="45">
        <v>14142.56</v>
      </c>
      <c r="D5" s="44"/>
      <c r="E5" s="45">
        <v>5800</v>
      </c>
      <c r="F5" s="45">
        <v>10000</v>
      </c>
      <c r="G5" s="33">
        <f>SUM(C5+D5+E5-F5)</f>
        <v>9942.5599999999977</v>
      </c>
      <c r="H5" s="47"/>
    </row>
    <row r="6" spans="1:8" s="1" customFormat="1" ht="13.5" thickBot="1" x14ac:dyDescent="0.25">
      <c r="A6" s="6"/>
      <c r="B6" s="14" t="s">
        <v>6</v>
      </c>
      <c r="C6" s="15">
        <f>SUM(C3:C5)</f>
        <v>38074.229999999996</v>
      </c>
      <c r="D6" s="15">
        <f>SUM(D3:D5)</f>
        <v>0</v>
      </c>
      <c r="E6" s="15">
        <f>SUM(E3:E5)</f>
        <v>25600</v>
      </c>
      <c r="F6" s="15">
        <f>SUM(F3:F5)</f>
        <v>34457</v>
      </c>
      <c r="G6" s="34">
        <f>SUM(C6+D6+E6-F6)</f>
        <v>29217.229999999996</v>
      </c>
      <c r="H6" s="47"/>
    </row>
    <row r="7" spans="1:8" ht="13.5" thickBot="1" x14ac:dyDescent="0.25">
      <c r="A7" s="86" t="s">
        <v>66</v>
      </c>
      <c r="B7" s="87"/>
      <c r="C7" s="87"/>
      <c r="D7" s="87"/>
      <c r="E7" s="87"/>
      <c r="F7" s="87"/>
      <c r="G7" s="88"/>
      <c r="H7" s="47"/>
    </row>
    <row r="8" spans="1:8" s="3" customFormat="1" x14ac:dyDescent="0.2">
      <c r="A8" s="62">
        <v>2100</v>
      </c>
      <c r="B8" s="63" t="s">
        <v>7</v>
      </c>
      <c r="C8" s="27">
        <v>7635.9</v>
      </c>
      <c r="D8" s="64"/>
      <c r="F8" s="70"/>
      <c r="G8" s="65">
        <f>SUM(C8+D8+E8-F8)</f>
        <v>7635.9</v>
      </c>
      <c r="H8" s="47"/>
    </row>
    <row r="9" spans="1:8" s="3" customFormat="1" x14ac:dyDescent="0.2">
      <c r="A9" s="11"/>
      <c r="B9" s="29" t="s">
        <v>65</v>
      </c>
      <c r="C9" s="30">
        <v>0</v>
      </c>
      <c r="D9" s="30"/>
      <c r="E9" s="77">
        <v>29000</v>
      </c>
      <c r="F9" s="71"/>
      <c r="G9" s="31">
        <v>29000</v>
      </c>
      <c r="H9" s="47"/>
    </row>
    <row r="10" spans="1:8" s="3" customFormat="1" x14ac:dyDescent="0.2">
      <c r="A10" s="11"/>
      <c r="B10" s="29" t="s">
        <v>48</v>
      </c>
      <c r="C10" s="66">
        <v>0</v>
      </c>
      <c r="D10" s="30"/>
      <c r="E10" s="71">
        <v>6574.2</v>
      </c>
      <c r="F10" s="71"/>
      <c r="G10" s="31">
        <f>SUM(C10+D10+E10-F10)</f>
        <v>6574.2</v>
      </c>
      <c r="H10" s="47"/>
    </row>
    <row r="11" spans="1:8" s="3" customFormat="1" x14ac:dyDescent="0.2">
      <c r="A11" s="11"/>
      <c r="B11" s="29" t="s">
        <v>63</v>
      </c>
      <c r="C11" s="66"/>
      <c r="D11" s="30"/>
      <c r="E11" s="71"/>
      <c r="F11" s="71">
        <v>22000</v>
      </c>
      <c r="G11" s="31">
        <v>-22000</v>
      </c>
      <c r="H11" s="47"/>
    </row>
    <row r="12" spans="1:8" s="3" customFormat="1" ht="13.5" thickBot="1" x14ac:dyDescent="0.25">
      <c r="A12" s="67"/>
      <c r="B12" s="68" t="s">
        <v>64</v>
      </c>
      <c r="C12" s="69"/>
      <c r="D12" s="69"/>
      <c r="E12" s="72"/>
      <c r="F12" s="72">
        <v>20000</v>
      </c>
      <c r="G12" s="78">
        <v>-20000</v>
      </c>
      <c r="H12" s="47"/>
    </row>
    <row r="13" spans="1:8" s="3" customFormat="1" ht="13.5" thickBot="1" x14ac:dyDescent="0.25">
      <c r="A13" s="6"/>
      <c r="B13" s="14" t="s">
        <v>46</v>
      </c>
      <c r="C13" s="15">
        <f>SUM(C8:C12)</f>
        <v>7635.9</v>
      </c>
      <c r="D13" s="15">
        <f>SUM(D8:D12)</f>
        <v>0</v>
      </c>
      <c r="E13" s="15">
        <f>SUM(E8:E12)</f>
        <v>35574.199999999997</v>
      </c>
      <c r="F13" s="15">
        <f>SUM(F8:F12)</f>
        <v>42000</v>
      </c>
      <c r="G13" s="34">
        <f>SUM(C13+D13+E13-F13)</f>
        <v>1210.0999999999985</v>
      </c>
    </row>
    <row r="14" spans="1:8" s="1" customFormat="1" ht="13.5" thickBot="1" x14ac:dyDescent="0.25">
      <c r="A14" s="89" t="s">
        <v>67</v>
      </c>
      <c r="B14" s="90"/>
      <c r="C14" s="90"/>
      <c r="D14" s="90"/>
      <c r="E14" s="90"/>
      <c r="F14" s="90"/>
      <c r="G14" s="91"/>
      <c r="H14" s="47"/>
    </row>
    <row r="15" spans="1:8" s="1" customFormat="1" x14ac:dyDescent="0.2">
      <c r="A15" s="9">
        <v>2112</v>
      </c>
      <c r="B15" s="75" t="s">
        <v>8</v>
      </c>
      <c r="C15" s="76">
        <v>1404.1</v>
      </c>
      <c r="D15" s="76">
        <v>1600</v>
      </c>
      <c r="E15" s="76">
        <v>2350</v>
      </c>
      <c r="F15" s="76">
        <v>3500</v>
      </c>
      <c r="G15" s="28">
        <f>SUM(C15+D15+E15-F15)</f>
        <v>1854.1000000000004</v>
      </c>
      <c r="H15" s="47"/>
    </row>
    <row r="16" spans="1:8" s="3" customFormat="1" x14ac:dyDescent="0.2">
      <c r="A16" s="8">
        <v>2108</v>
      </c>
      <c r="B16" s="73" t="s">
        <v>44</v>
      </c>
      <c r="C16" s="74">
        <v>6801.34</v>
      </c>
      <c r="D16" s="74">
        <v>750</v>
      </c>
      <c r="E16" s="74">
        <v>15000</v>
      </c>
      <c r="F16" s="74">
        <v>16500</v>
      </c>
      <c r="G16" s="23">
        <f t="shared" ref="G16:G61" si="0">SUM(C16+D16+E16-F16)</f>
        <v>6051.34</v>
      </c>
      <c r="H16" s="47"/>
    </row>
    <row r="17" spans="1:8" s="3" customFormat="1" x14ac:dyDescent="0.2">
      <c r="A17" s="8">
        <v>2116</v>
      </c>
      <c r="B17" s="73" t="s">
        <v>9</v>
      </c>
      <c r="C17" s="74">
        <v>0</v>
      </c>
      <c r="D17" s="74"/>
      <c r="E17" s="74">
        <v>11000</v>
      </c>
      <c r="F17" s="74">
        <v>6000</v>
      </c>
      <c r="G17" s="23">
        <f t="shared" si="0"/>
        <v>5000</v>
      </c>
      <c r="H17" s="47"/>
    </row>
    <row r="18" spans="1:8" s="3" customFormat="1" x14ac:dyDescent="0.2">
      <c r="A18" s="8">
        <v>2105</v>
      </c>
      <c r="B18" s="73" t="s">
        <v>10</v>
      </c>
      <c r="C18" s="74">
        <v>2150.35</v>
      </c>
      <c r="D18" s="74">
        <v>700</v>
      </c>
      <c r="E18" s="74">
        <v>200</v>
      </c>
      <c r="F18" s="74">
        <v>1300</v>
      </c>
      <c r="G18" s="23">
        <f t="shared" si="0"/>
        <v>1750.35</v>
      </c>
      <c r="H18" s="47"/>
    </row>
    <row r="19" spans="1:8" s="3" customFormat="1" x14ac:dyDescent="0.2">
      <c r="A19" s="8">
        <v>2103</v>
      </c>
      <c r="B19" s="73" t="s">
        <v>12</v>
      </c>
      <c r="C19" s="74">
        <v>742.56</v>
      </c>
      <c r="D19" s="74">
        <v>2500</v>
      </c>
      <c r="E19" s="74">
        <v>16000</v>
      </c>
      <c r="F19" s="74">
        <v>17500</v>
      </c>
      <c r="G19" s="31">
        <f t="shared" si="0"/>
        <v>1742.5600000000013</v>
      </c>
      <c r="H19" s="47"/>
    </row>
    <row r="20" spans="1:8" s="3" customFormat="1" x14ac:dyDescent="0.2">
      <c r="A20" s="8">
        <v>2107</v>
      </c>
      <c r="B20" s="73" t="s">
        <v>11</v>
      </c>
      <c r="C20" s="74">
        <v>1381.42</v>
      </c>
      <c r="D20" s="74">
        <v>750</v>
      </c>
      <c r="E20" s="74">
        <v>2100</v>
      </c>
      <c r="F20" s="74">
        <v>2500</v>
      </c>
      <c r="G20" s="23">
        <f t="shared" si="0"/>
        <v>1731.42</v>
      </c>
      <c r="H20" s="47"/>
    </row>
    <row r="21" spans="1:8" s="3" customFormat="1" x14ac:dyDescent="0.2">
      <c r="A21" s="8">
        <v>2104</v>
      </c>
      <c r="B21" s="73" t="s">
        <v>13</v>
      </c>
      <c r="C21" s="74">
        <v>4497.25</v>
      </c>
      <c r="D21" s="74">
        <v>750</v>
      </c>
      <c r="E21" s="74">
        <v>4500</v>
      </c>
      <c r="F21" s="74">
        <v>6000</v>
      </c>
      <c r="G21" s="23">
        <f t="shared" si="0"/>
        <v>3747.25</v>
      </c>
      <c r="H21" s="47"/>
    </row>
    <row r="22" spans="1:8" s="3" customFormat="1" x14ac:dyDescent="0.2">
      <c r="A22" s="8">
        <v>2111</v>
      </c>
      <c r="B22" s="73" t="s">
        <v>14</v>
      </c>
      <c r="C22" s="74">
        <v>744.66</v>
      </c>
      <c r="D22" s="74">
        <v>1000</v>
      </c>
      <c r="E22" s="74">
        <v>800</v>
      </c>
      <c r="F22" s="74">
        <v>2300</v>
      </c>
      <c r="G22" s="23">
        <f t="shared" si="0"/>
        <v>244.65999999999985</v>
      </c>
      <c r="H22" s="47"/>
    </row>
    <row r="23" spans="1:8" s="3" customFormat="1" x14ac:dyDescent="0.2">
      <c r="A23" s="8">
        <v>2113</v>
      </c>
      <c r="B23" s="73" t="s">
        <v>15</v>
      </c>
      <c r="C23" s="74">
        <v>2500</v>
      </c>
      <c r="D23" s="74">
        <v>750</v>
      </c>
      <c r="E23" s="74">
        <v>2000</v>
      </c>
      <c r="F23" s="74">
        <v>4500</v>
      </c>
      <c r="G23" s="23">
        <f t="shared" si="0"/>
        <v>750</v>
      </c>
      <c r="H23" s="47"/>
    </row>
    <row r="24" spans="1:8" s="3" customFormat="1" x14ac:dyDescent="0.2">
      <c r="A24" s="8">
        <v>2110</v>
      </c>
      <c r="B24" s="73" t="s">
        <v>16</v>
      </c>
      <c r="C24" s="74">
        <v>2349.41</v>
      </c>
      <c r="D24" s="74">
        <v>750</v>
      </c>
      <c r="E24" s="74">
        <v>100</v>
      </c>
      <c r="F24" s="74">
        <v>3000</v>
      </c>
      <c r="G24" s="23">
        <f t="shared" si="0"/>
        <v>199.40999999999985</v>
      </c>
      <c r="H24" s="47"/>
    </row>
    <row r="25" spans="1:8" s="3" customFormat="1" x14ac:dyDescent="0.2">
      <c r="A25" s="8">
        <v>2109</v>
      </c>
      <c r="B25" s="73" t="s">
        <v>47</v>
      </c>
      <c r="C25" s="74">
        <v>1693.64</v>
      </c>
      <c r="D25" s="74">
        <v>2000</v>
      </c>
      <c r="E25" s="74">
        <v>100</v>
      </c>
      <c r="F25" s="74">
        <v>3500</v>
      </c>
      <c r="G25" s="23">
        <f t="shared" si="0"/>
        <v>293.64000000000033</v>
      </c>
      <c r="H25" s="47"/>
    </row>
    <row r="26" spans="1:8" s="3" customFormat="1" x14ac:dyDescent="0.2">
      <c r="A26" s="8">
        <v>2106</v>
      </c>
      <c r="B26" s="73" t="s">
        <v>45</v>
      </c>
      <c r="C26" s="74">
        <v>1229.29</v>
      </c>
      <c r="D26" s="74">
        <v>1000</v>
      </c>
      <c r="E26" s="74">
        <v>4500</v>
      </c>
      <c r="F26" s="74">
        <v>5500</v>
      </c>
      <c r="G26" s="23">
        <f t="shared" si="0"/>
        <v>1229.29</v>
      </c>
      <c r="H26" s="47"/>
    </row>
    <row r="27" spans="1:8" s="3" customFormat="1" x14ac:dyDescent="0.2">
      <c r="A27" s="8">
        <v>2134</v>
      </c>
      <c r="B27" s="73" t="s">
        <v>43</v>
      </c>
      <c r="C27" s="74">
        <v>4268.41</v>
      </c>
      <c r="D27" s="74">
        <v>1000</v>
      </c>
      <c r="E27" s="74">
        <v>1500</v>
      </c>
      <c r="F27" s="74">
        <v>2000</v>
      </c>
      <c r="G27" s="23">
        <f>SUM(C27+D27+E27-F27)</f>
        <v>4768.41</v>
      </c>
      <c r="H27" s="47"/>
    </row>
    <row r="28" spans="1:8" s="3" customFormat="1" x14ac:dyDescent="0.2">
      <c r="A28" s="8">
        <v>2121</v>
      </c>
      <c r="B28" s="20" t="s">
        <v>17</v>
      </c>
      <c r="C28" s="22">
        <v>0</v>
      </c>
      <c r="D28" s="20"/>
      <c r="E28" s="22">
        <v>6500</v>
      </c>
      <c r="F28" s="22">
        <v>6500</v>
      </c>
      <c r="G28" s="23">
        <f>SUM(C28,D28,E28,-F28)</f>
        <v>0</v>
      </c>
      <c r="H28" s="47"/>
    </row>
    <row r="29" spans="1:8" s="3" customFormat="1" x14ac:dyDescent="0.2">
      <c r="A29" s="8">
        <v>2120</v>
      </c>
      <c r="B29" s="20" t="s">
        <v>18</v>
      </c>
      <c r="C29" s="22">
        <v>0</v>
      </c>
      <c r="D29" s="20"/>
      <c r="E29" s="22">
        <v>6500</v>
      </c>
      <c r="F29" s="22">
        <v>6500</v>
      </c>
      <c r="G29" s="23">
        <f t="shared" ref="G29:G32" si="1">SUM(C29,D29,E29,-F29)</f>
        <v>0</v>
      </c>
      <c r="H29" s="47"/>
    </row>
    <row r="30" spans="1:8" s="3" customFormat="1" x14ac:dyDescent="0.2">
      <c r="A30" s="8">
        <v>2122</v>
      </c>
      <c r="B30" s="20" t="s">
        <v>19</v>
      </c>
      <c r="C30" s="22">
        <v>0</v>
      </c>
      <c r="D30" s="20"/>
      <c r="E30" s="22">
        <v>11000</v>
      </c>
      <c r="F30" s="22">
        <v>11000</v>
      </c>
      <c r="G30" s="23">
        <f t="shared" si="1"/>
        <v>0</v>
      </c>
      <c r="H30" s="47"/>
    </row>
    <row r="31" spans="1:8" s="3" customFormat="1" x14ac:dyDescent="0.2">
      <c r="A31" s="8">
        <v>2123</v>
      </c>
      <c r="B31" s="20" t="s">
        <v>20</v>
      </c>
      <c r="C31" s="22">
        <v>0</v>
      </c>
      <c r="D31" s="20"/>
      <c r="E31" s="22">
        <v>2500</v>
      </c>
      <c r="F31" s="22">
        <v>2500</v>
      </c>
      <c r="G31" s="23">
        <f t="shared" si="1"/>
        <v>0</v>
      </c>
      <c r="H31" s="47"/>
    </row>
    <row r="32" spans="1:8" s="3" customFormat="1" ht="13.5" thickBot="1" x14ac:dyDescent="0.25">
      <c r="A32" s="54">
        <v>2124</v>
      </c>
      <c r="B32" s="55" t="s">
        <v>21</v>
      </c>
      <c r="C32" s="56">
        <v>0</v>
      </c>
      <c r="D32" s="55"/>
      <c r="E32" s="56">
        <v>2500</v>
      </c>
      <c r="F32" s="56">
        <v>2500</v>
      </c>
      <c r="G32" s="57">
        <f t="shared" si="1"/>
        <v>0</v>
      </c>
      <c r="H32" s="47"/>
    </row>
    <row r="33" spans="1:8" s="3" customFormat="1" ht="13.5" thickBot="1" x14ac:dyDescent="0.25">
      <c r="A33" s="58"/>
      <c r="B33" s="59" t="s">
        <v>6</v>
      </c>
      <c r="C33" s="60">
        <f>SUM(C15:C32)</f>
        <v>29762.43</v>
      </c>
      <c r="D33" s="60">
        <f>SUM(D15:D32)</f>
        <v>13550</v>
      </c>
      <c r="E33" s="60">
        <f>SUM(E15:E32)</f>
        <v>89150</v>
      </c>
      <c r="F33" s="60">
        <f>SUM(F15:F32)</f>
        <v>103100</v>
      </c>
      <c r="G33" s="61">
        <f>SUM(C33+D33+E33-F33)</f>
        <v>29362.429999999993</v>
      </c>
      <c r="H33" s="47"/>
    </row>
    <row r="34" spans="1:8" s="1" customFormat="1" ht="13.5" thickBot="1" x14ac:dyDescent="0.25">
      <c r="A34" s="92" t="s">
        <v>68</v>
      </c>
      <c r="B34" s="93"/>
      <c r="C34" s="93"/>
      <c r="D34" s="93"/>
      <c r="E34" s="93"/>
      <c r="F34" s="93"/>
      <c r="G34" s="94"/>
      <c r="H34" s="47"/>
    </row>
    <row r="35" spans="1:8" x14ac:dyDescent="0.2">
      <c r="A35" s="9"/>
      <c r="B35" s="46" t="s">
        <v>50</v>
      </c>
      <c r="C35" s="27"/>
      <c r="D35" s="27"/>
      <c r="E35" s="27"/>
      <c r="F35" s="27"/>
      <c r="G35" s="28"/>
      <c r="H35" s="47"/>
    </row>
    <row r="36" spans="1:8" s="3" customFormat="1" x14ac:dyDescent="0.2">
      <c r="A36" s="8">
        <v>3323</v>
      </c>
      <c r="B36" s="20" t="s">
        <v>51</v>
      </c>
      <c r="C36" s="22">
        <v>594.65</v>
      </c>
      <c r="D36" s="20"/>
      <c r="E36" s="22"/>
      <c r="F36" s="22">
        <v>594.65</v>
      </c>
      <c r="G36" s="23">
        <f t="shared" si="0"/>
        <v>0</v>
      </c>
      <c r="H36" s="47"/>
    </row>
    <row r="37" spans="1:8" s="3" customFormat="1" x14ac:dyDescent="0.2">
      <c r="A37" s="8">
        <v>3324</v>
      </c>
      <c r="B37" s="20" t="s">
        <v>52</v>
      </c>
      <c r="C37" s="22">
        <v>767.24</v>
      </c>
      <c r="D37" s="20"/>
      <c r="E37" s="22"/>
      <c r="F37" s="22"/>
      <c r="G37" s="23">
        <f t="shared" si="0"/>
        <v>767.24</v>
      </c>
      <c r="H37" s="47"/>
    </row>
    <row r="38" spans="1:8" s="3" customFormat="1" x14ac:dyDescent="0.2">
      <c r="A38" s="8">
        <v>3325</v>
      </c>
      <c r="B38" s="20" t="s">
        <v>53</v>
      </c>
      <c r="C38" s="22">
        <v>8287.85</v>
      </c>
      <c r="D38" s="20"/>
      <c r="E38" s="22"/>
      <c r="F38" s="22"/>
      <c r="G38" s="23">
        <f t="shared" si="0"/>
        <v>8287.85</v>
      </c>
      <c r="H38" s="47"/>
    </row>
    <row r="39" spans="1:8" s="4" customFormat="1" x14ac:dyDescent="0.2">
      <c r="A39" s="11">
        <v>3326</v>
      </c>
      <c r="B39" s="29" t="s">
        <v>54</v>
      </c>
      <c r="C39" s="30">
        <v>8001.04</v>
      </c>
      <c r="D39" s="29"/>
      <c r="E39" s="30">
        <v>2000</v>
      </c>
      <c r="F39" s="30">
        <v>10000</v>
      </c>
      <c r="G39" s="31">
        <f t="shared" si="0"/>
        <v>1.0400000000008731</v>
      </c>
      <c r="H39" s="79"/>
    </row>
    <row r="40" spans="1:8" s="4" customFormat="1" x14ac:dyDescent="0.2">
      <c r="A40" s="11">
        <v>3327</v>
      </c>
      <c r="B40" s="29" t="s">
        <v>55</v>
      </c>
      <c r="C40" s="30">
        <v>2191.29</v>
      </c>
      <c r="D40" s="29"/>
      <c r="E40" s="30">
        <v>12450</v>
      </c>
      <c r="F40" s="30">
        <v>4500</v>
      </c>
      <c r="G40" s="31">
        <f t="shared" si="0"/>
        <v>10141.290000000001</v>
      </c>
      <c r="H40" s="79"/>
    </row>
    <row r="41" spans="1:8" s="82" customFormat="1" x14ac:dyDescent="0.2">
      <c r="A41" s="11">
        <v>3328</v>
      </c>
      <c r="B41" s="29" t="s">
        <v>56</v>
      </c>
      <c r="C41" s="30">
        <v>292.3</v>
      </c>
      <c r="D41" s="29"/>
      <c r="E41" s="30">
        <v>1600</v>
      </c>
      <c r="F41" s="30">
        <v>250</v>
      </c>
      <c r="G41" s="31">
        <f t="shared" si="0"/>
        <v>1642.3</v>
      </c>
      <c r="H41" s="79"/>
    </row>
    <row r="42" spans="1:8" s="1" customFormat="1" ht="13.5" thickBot="1" x14ac:dyDescent="0.25">
      <c r="A42" s="54">
        <v>3329</v>
      </c>
      <c r="B42" s="55" t="s">
        <v>72</v>
      </c>
      <c r="C42" s="56">
        <v>0</v>
      </c>
      <c r="D42" s="55"/>
      <c r="E42" s="56">
        <v>1000</v>
      </c>
      <c r="F42" s="56">
        <v>500</v>
      </c>
      <c r="G42" s="57">
        <f t="shared" si="0"/>
        <v>500</v>
      </c>
      <c r="H42" s="47"/>
    </row>
    <row r="43" spans="1:8" s="1" customFormat="1" ht="13.5" thickBot="1" x14ac:dyDescent="0.25">
      <c r="A43" s="58"/>
      <c r="B43" s="59" t="s">
        <v>6</v>
      </c>
      <c r="C43" s="60">
        <f>SUM(C36:C42)</f>
        <v>20134.37</v>
      </c>
      <c r="D43" s="60">
        <f>SUM(D36:D42)</f>
        <v>0</v>
      </c>
      <c r="E43" s="60">
        <f>SUM(E36:E42)</f>
        <v>17050</v>
      </c>
      <c r="F43" s="60">
        <f>SUM(F36:F42)</f>
        <v>15844.65</v>
      </c>
      <c r="G43" s="61">
        <f>SUM(C43+D43+E43-F43)</f>
        <v>21339.719999999994</v>
      </c>
      <c r="H43" s="47"/>
    </row>
    <row r="44" spans="1:8" s="1" customFormat="1" ht="13.5" thickBot="1" x14ac:dyDescent="0.25">
      <c r="A44" s="86" t="s">
        <v>70</v>
      </c>
      <c r="B44" s="87"/>
      <c r="C44" s="87"/>
      <c r="D44" s="87"/>
      <c r="E44" s="87"/>
      <c r="F44" s="87"/>
      <c r="G44" s="88"/>
      <c r="H44" s="47"/>
    </row>
    <row r="45" spans="1:8" s="4" customFormat="1" x14ac:dyDescent="0.2">
      <c r="A45" s="62">
        <v>4202</v>
      </c>
      <c r="B45" s="63" t="s">
        <v>60</v>
      </c>
      <c r="C45" s="64">
        <v>6172.93</v>
      </c>
      <c r="D45" s="64"/>
      <c r="E45" s="64">
        <v>20000</v>
      </c>
      <c r="F45" s="64">
        <v>23500</v>
      </c>
      <c r="G45" s="65">
        <f t="shared" si="0"/>
        <v>2672.9300000000003</v>
      </c>
      <c r="H45" s="79"/>
    </row>
    <row r="46" spans="1:8" s="4" customFormat="1" x14ac:dyDescent="0.2">
      <c r="A46" s="11">
        <v>4205</v>
      </c>
      <c r="B46" s="83" t="s">
        <v>22</v>
      </c>
      <c r="C46" s="32">
        <v>525.57000000000005</v>
      </c>
      <c r="D46" s="32"/>
      <c r="E46" s="32">
        <v>4700</v>
      </c>
      <c r="F46" s="32">
        <v>4700</v>
      </c>
      <c r="G46" s="31">
        <f t="shared" si="0"/>
        <v>525.56999999999971</v>
      </c>
      <c r="H46" s="79"/>
    </row>
    <row r="47" spans="1:8" s="4" customFormat="1" x14ac:dyDescent="0.2">
      <c r="A47" s="11">
        <v>4207</v>
      </c>
      <c r="B47" s="83" t="s">
        <v>23</v>
      </c>
      <c r="C47" s="32">
        <v>935.37</v>
      </c>
      <c r="D47" s="32"/>
      <c r="E47" s="32">
        <v>1300</v>
      </c>
      <c r="F47" s="32">
        <v>1300</v>
      </c>
      <c r="G47" s="31">
        <f t="shared" si="0"/>
        <v>935.36999999999989</v>
      </c>
      <c r="H47" s="79"/>
    </row>
    <row r="48" spans="1:8" s="4" customFormat="1" x14ac:dyDescent="0.2">
      <c r="A48" s="11">
        <v>4208</v>
      </c>
      <c r="B48" s="83" t="s">
        <v>25</v>
      </c>
      <c r="C48" s="32">
        <v>1027.9100000000001</v>
      </c>
      <c r="D48" s="32"/>
      <c r="E48" s="32">
        <v>2550</v>
      </c>
      <c r="F48" s="32">
        <v>1500</v>
      </c>
      <c r="G48" s="31">
        <f t="shared" si="0"/>
        <v>2077.91</v>
      </c>
      <c r="H48" s="79"/>
    </row>
    <row r="49" spans="1:8" s="4" customFormat="1" x14ac:dyDescent="0.2">
      <c r="A49" s="11">
        <v>4210</v>
      </c>
      <c r="B49" s="83" t="s">
        <v>24</v>
      </c>
      <c r="C49" s="32">
        <v>214</v>
      </c>
      <c r="D49" s="32"/>
      <c r="E49" s="32">
        <v>1200</v>
      </c>
      <c r="F49" s="32">
        <v>1200</v>
      </c>
      <c r="G49" s="31">
        <f t="shared" si="0"/>
        <v>214</v>
      </c>
      <c r="H49" s="79"/>
    </row>
    <row r="50" spans="1:8" s="4" customFormat="1" x14ac:dyDescent="0.2">
      <c r="A50" s="11">
        <v>4218</v>
      </c>
      <c r="B50" s="83" t="s">
        <v>26</v>
      </c>
      <c r="C50" s="32">
        <v>38944.980000000003</v>
      </c>
      <c r="D50" s="32"/>
      <c r="E50" s="32">
        <v>20000</v>
      </c>
      <c r="F50" s="32">
        <v>17500</v>
      </c>
      <c r="G50" s="31">
        <f t="shared" si="0"/>
        <v>41444.980000000003</v>
      </c>
      <c r="H50" s="79"/>
    </row>
    <row r="51" spans="1:8" s="4" customFormat="1" x14ac:dyDescent="0.2">
      <c r="A51" s="11">
        <v>4215</v>
      </c>
      <c r="B51" s="83" t="s">
        <v>27</v>
      </c>
      <c r="C51" s="32">
        <v>40872</v>
      </c>
      <c r="D51" s="32"/>
      <c r="E51" s="32">
        <v>26500</v>
      </c>
      <c r="F51" s="32">
        <v>37000</v>
      </c>
      <c r="G51" s="31">
        <f>SUM(C51+D51+E51-F51)</f>
        <v>30372</v>
      </c>
      <c r="H51" s="79"/>
    </row>
    <row r="52" spans="1:8" s="4" customFormat="1" x14ac:dyDescent="0.2">
      <c r="A52" s="11">
        <v>4219</v>
      </c>
      <c r="B52" s="83" t="s">
        <v>28</v>
      </c>
      <c r="C52" s="32">
        <v>6355.66</v>
      </c>
      <c r="D52" s="32"/>
      <c r="E52" s="32">
        <v>8250</v>
      </c>
      <c r="F52" s="32">
        <v>6550</v>
      </c>
      <c r="G52" s="31">
        <f t="shared" si="0"/>
        <v>8055.66</v>
      </c>
      <c r="H52" s="79"/>
    </row>
    <row r="53" spans="1:8" s="4" customFormat="1" x14ac:dyDescent="0.2">
      <c r="A53" s="11">
        <v>4220</v>
      </c>
      <c r="B53" s="83" t="s">
        <v>29</v>
      </c>
      <c r="C53" s="96">
        <v>0</v>
      </c>
      <c r="D53" s="32"/>
      <c r="E53" s="32">
        <v>53430</v>
      </c>
      <c r="F53" s="32">
        <v>50130</v>
      </c>
      <c r="G53" s="31">
        <f t="shared" si="0"/>
        <v>3300</v>
      </c>
      <c r="H53" s="79"/>
    </row>
    <row r="54" spans="1:8" s="4" customFormat="1" x14ac:dyDescent="0.2">
      <c r="A54" s="11">
        <v>4221</v>
      </c>
      <c r="B54" s="83" t="s">
        <v>30</v>
      </c>
      <c r="C54" s="32">
        <v>17889.060000000001</v>
      </c>
      <c r="D54" s="32"/>
      <c r="E54" s="32">
        <v>10425</v>
      </c>
      <c r="F54" s="32">
        <v>13760</v>
      </c>
      <c r="G54" s="31">
        <f t="shared" si="0"/>
        <v>14554.060000000001</v>
      </c>
      <c r="H54" s="79"/>
    </row>
    <row r="55" spans="1:8" s="4" customFormat="1" x14ac:dyDescent="0.2">
      <c r="A55" s="11">
        <v>6407</v>
      </c>
      <c r="B55" s="83" t="s">
        <v>42</v>
      </c>
      <c r="C55" s="32">
        <v>4584.21</v>
      </c>
      <c r="D55" s="32"/>
      <c r="E55" s="32">
        <v>3000</v>
      </c>
      <c r="F55" s="32">
        <v>3000</v>
      </c>
      <c r="G55" s="31">
        <f t="shared" si="0"/>
        <v>4584.21</v>
      </c>
      <c r="H55" s="79"/>
    </row>
    <row r="56" spans="1:8" s="4" customFormat="1" x14ac:dyDescent="0.2">
      <c r="A56" s="11">
        <v>4222</v>
      </c>
      <c r="B56" s="83" t="s">
        <v>31</v>
      </c>
      <c r="C56" s="32">
        <v>3559.29</v>
      </c>
      <c r="D56" s="32"/>
      <c r="E56" s="32">
        <v>2900</v>
      </c>
      <c r="F56" s="32">
        <v>2685</v>
      </c>
      <c r="G56" s="31">
        <f t="shared" si="0"/>
        <v>3774.29</v>
      </c>
      <c r="H56" s="79"/>
    </row>
    <row r="57" spans="1:8" s="4" customFormat="1" x14ac:dyDescent="0.2">
      <c r="A57" s="11">
        <v>4224</v>
      </c>
      <c r="B57" s="83" t="s">
        <v>32</v>
      </c>
      <c r="C57" s="32">
        <v>2851.84</v>
      </c>
      <c r="D57" s="32"/>
      <c r="E57" s="32">
        <v>500</v>
      </c>
      <c r="F57" s="32">
        <v>787.5</v>
      </c>
      <c r="G57" s="31">
        <f t="shared" si="0"/>
        <v>2564.34</v>
      </c>
      <c r="H57" s="79"/>
    </row>
    <row r="58" spans="1:8" s="4" customFormat="1" x14ac:dyDescent="0.2">
      <c r="A58" s="11">
        <v>4225</v>
      </c>
      <c r="B58" s="83" t="s">
        <v>33</v>
      </c>
      <c r="C58" s="96">
        <v>0</v>
      </c>
      <c r="D58" s="32">
        <v>300</v>
      </c>
      <c r="E58" s="32">
        <v>150</v>
      </c>
      <c r="F58" s="32">
        <v>400</v>
      </c>
      <c r="G58" s="23">
        <f t="shared" si="0"/>
        <v>50</v>
      </c>
      <c r="H58" s="79"/>
    </row>
    <row r="59" spans="1:8" s="4" customFormat="1" x14ac:dyDescent="0.2">
      <c r="A59" s="11">
        <v>4229</v>
      </c>
      <c r="B59" s="83" t="s">
        <v>57</v>
      </c>
      <c r="C59" s="32">
        <v>949.61</v>
      </c>
      <c r="D59" s="32"/>
      <c r="E59" s="32">
        <v>3100</v>
      </c>
      <c r="F59" s="32">
        <v>2100</v>
      </c>
      <c r="G59" s="31">
        <f t="shared" si="0"/>
        <v>1949.6100000000001</v>
      </c>
      <c r="H59" s="79"/>
    </row>
    <row r="60" spans="1:8" s="4" customFormat="1" x14ac:dyDescent="0.2">
      <c r="A60" s="11">
        <v>4242</v>
      </c>
      <c r="B60" s="83" t="s">
        <v>58</v>
      </c>
      <c r="C60" s="32">
        <v>1655.07</v>
      </c>
      <c r="D60" s="32">
        <v>500</v>
      </c>
      <c r="E60" s="32">
        <v>2600</v>
      </c>
      <c r="F60" s="32">
        <v>4019.31</v>
      </c>
      <c r="G60" s="31">
        <f t="shared" si="0"/>
        <v>735.75999999999976</v>
      </c>
      <c r="H60" s="79"/>
    </row>
    <row r="61" spans="1:8" s="3" customFormat="1" x14ac:dyDescent="0.2">
      <c r="A61" s="8">
        <v>4235</v>
      </c>
      <c r="B61" s="95" t="s">
        <v>34</v>
      </c>
      <c r="C61" s="96">
        <v>2603.66</v>
      </c>
      <c r="D61" s="96"/>
      <c r="E61" s="96"/>
      <c r="F61" s="96"/>
      <c r="G61" s="23">
        <f t="shared" si="0"/>
        <v>2603.66</v>
      </c>
      <c r="H61" s="47"/>
    </row>
    <row r="62" spans="1:8" s="3" customFormat="1" x14ac:dyDescent="0.2">
      <c r="A62" s="8">
        <v>4232</v>
      </c>
      <c r="B62" s="95" t="s">
        <v>35</v>
      </c>
      <c r="C62" s="96">
        <v>547.51</v>
      </c>
      <c r="D62" s="96"/>
      <c r="E62" s="96"/>
      <c r="F62" s="96"/>
      <c r="G62" s="23">
        <f t="shared" ref="G62:G63" si="2">SUM(C62+D62+E62-F62)</f>
        <v>547.51</v>
      </c>
      <c r="H62" s="47"/>
    </row>
    <row r="63" spans="1:8" s="82" customFormat="1" ht="13.5" thickBot="1" x14ac:dyDescent="0.25">
      <c r="A63" s="80">
        <v>4244</v>
      </c>
      <c r="B63" s="84" t="s">
        <v>59</v>
      </c>
      <c r="C63" s="85">
        <v>547.98</v>
      </c>
      <c r="D63" s="85"/>
      <c r="E63" s="85">
        <v>170</v>
      </c>
      <c r="F63" s="85">
        <v>100</v>
      </c>
      <c r="G63" s="81">
        <f t="shared" si="2"/>
        <v>617.98</v>
      </c>
      <c r="H63" s="79"/>
    </row>
    <row r="64" spans="1:8" s="3" customFormat="1" ht="13.5" thickBot="1" x14ac:dyDescent="0.25">
      <c r="A64" s="6"/>
      <c r="B64" s="14" t="s">
        <v>6</v>
      </c>
      <c r="C64" s="15">
        <f>SUM(C45:C63)</f>
        <v>130236.65000000001</v>
      </c>
      <c r="D64" s="15">
        <f>SUM(D45:D63)</f>
        <v>800</v>
      </c>
      <c r="E64" s="15">
        <f>SUM(E45:E63)</f>
        <v>160775</v>
      </c>
      <c r="F64" s="15">
        <f>SUM(F45:F63)</f>
        <v>170231.81</v>
      </c>
      <c r="G64" s="34">
        <f>SUM(C64+D64+E64-F64)</f>
        <v>121579.84000000003</v>
      </c>
      <c r="H64" s="47"/>
    </row>
    <row r="65" spans="1:8" s="1" customFormat="1" ht="13.5" thickBot="1" x14ac:dyDescent="0.25">
      <c r="A65" s="10"/>
      <c r="B65" s="25"/>
      <c r="C65" s="35"/>
      <c r="D65" s="24"/>
      <c r="E65" s="35"/>
      <c r="F65" s="35"/>
      <c r="G65" s="26"/>
      <c r="H65" s="47"/>
    </row>
    <row r="66" spans="1:8" ht="13.5" thickBot="1" x14ac:dyDescent="0.25">
      <c r="A66" s="6"/>
      <c r="B66" s="14" t="s">
        <v>36</v>
      </c>
      <c r="C66" s="15">
        <f>SUM(C3:C5,C8:C12,C15:C32,C36:C42,C45:C63)</f>
        <v>225843.58000000002</v>
      </c>
      <c r="D66" s="15">
        <f>SUM(D3:D5,D8:D12,D15:D32,D36:D42,D45:D63)</f>
        <v>14350</v>
      </c>
      <c r="E66" s="15">
        <f>SUM(E3:E5,E9:E12,E15:E32,E36:E42,E45:E63)</f>
        <v>328149.2</v>
      </c>
      <c r="F66" s="15">
        <f>SUM(F3:F5,F8:F12,F15:F32,F36:F42,F45:F63)</f>
        <v>365633.46</v>
      </c>
      <c r="G66" s="36">
        <f>SUM(C66,D66,E66,-F66)</f>
        <v>202709.32</v>
      </c>
      <c r="H66" s="47"/>
    </row>
    <row r="67" spans="1:8" s="1" customFormat="1" x14ac:dyDescent="0.2">
      <c r="A67" s="50"/>
      <c r="B67" s="51"/>
      <c r="C67" s="52"/>
      <c r="D67" s="52"/>
      <c r="E67" s="52"/>
      <c r="F67" s="51"/>
      <c r="G67" s="53"/>
      <c r="H67" s="48"/>
    </row>
    <row r="68" spans="1:8" x14ac:dyDescent="0.2">
      <c r="A68" s="10"/>
      <c r="B68" s="24" t="s">
        <v>37</v>
      </c>
      <c r="C68" s="35" t="s">
        <v>39</v>
      </c>
      <c r="D68" s="35" t="s">
        <v>41</v>
      </c>
      <c r="G68" s="26"/>
    </row>
    <row r="69" spans="1:8" x14ac:dyDescent="0.2">
      <c r="A69" s="10"/>
      <c r="B69" s="24"/>
      <c r="C69" s="35"/>
      <c r="D69" s="35"/>
      <c r="G69" s="26"/>
    </row>
    <row r="70" spans="1:8" ht="13.5" thickBot="1" x14ac:dyDescent="0.25">
      <c r="A70" s="12"/>
      <c r="B70" s="37" t="s">
        <v>38</v>
      </c>
      <c r="C70" s="38" t="s">
        <v>40</v>
      </c>
      <c r="D70" s="38" t="s">
        <v>41</v>
      </c>
      <c r="E70" s="37"/>
      <c r="F70" s="37"/>
      <c r="G70" s="39"/>
    </row>
    <row r="71" spans="1:8" x14ac:dyDescent="0.2">
      <c r="B71" s="40"/>
      <c r="C71" s="40"/>
      <c r="D71" s="40"/>
    </row>
    <row r="72" spans="1:8" x14ac:dyDescent="0.2">
      <c r="B72" s="40"/>
      <c r="C72" s="40"/>
      <c r="D72" s="40"/>
    </row>
    <row r="73" spans="1:8" x14ac:dyDescent="0.2">
      <c r="B73" s="40"/>
      <c r="C73" s="40"/>
      <c r="D73" s="40"/>
    </row>
    <row r="74" spans="1:8" x14ac:dyDescent="0.2">
      <c r="B74" s="40"/>
      <c r="C74" s="40"/>
      <c r="D74" s="40"/>
    </row>
    <row r="75" spans="1:8" x14ac:dyDescent="0.2">
      <c r="B75" s="40"/>
      <c r="C75" s="40"/>
      <c r="D75" s="40"/>
    </row>
    <row r="76" spans="1:8" x14ac:dyDescent="0.2">
      <c r="B76" s="40"/>
      <c r="C76" s="40"/>
      <c r="D76" s="40"/>
    </row>
    <row r="77" spans="1:8" x14ac:dyDescent="0.2">
      <c r="B77" s="40"/>
      <c r="C77" s="40"/>
      <c r="D77" s="40"/>
    </row>
    <row r="78" spans="1:8" x14ac:dyDescent="0.2">
      <c r="B78" s="40"/>
      <c r="C78" s="40"/>
      <c r="D78" s="40"/>
    </row>
    <row r="79" spans="1:8" x14ac:dyDescent="0.2">
      <c r="B79" s="40"/>
      <c r="C79" s="40"/>
      <c r="D79" s="40"/>
    </row>
    <row r="80" spans="1:8" x14ac:dyDescent="0.2">
      <c r="B80" s="40"/>
      <c r="C80" s="40"/>
      <c r="D80" s="40"/>
    </row>
    <row r="81" spans="2:4" x14ac:dyDescent="0.2">
      <c r="B81" s="40"/>
      <c r="C81" s="40"/>
      <c r="D81" s="40"/>
    </row>
    <row r="82" spans="2:4" x14ac:dyDescent="0.2">
      <c r="B82" s="40"/>
      <c r="C82" s="40"/>
      <c r="D82" s="40"/>
    </row>
    <row r="83" spans="2:4" x14ac:dyDescent="0.2">
      <c r="B83" s="43"/>
      <c r="C83" s="43"/>
      <c r="D83" s="43"/>
    </row>
    <row r="84" spans="2:4" x14ac:dyDescent="0.2">
      <c r="B84" s="43"/>
      <c r="C84" s="43"/>
      <c r="D84" s="43"/>
    </row>
    <row r="85" spans="2:4" x14ac:dyDescent="0.2">
      <c r="B85" s="43"/>
      <c r="C85" s="43"/>
      <c r="D85" s="43"/>
    </row>
    <row r="86" spans="2:4" x14ac:dyDescent="0.2">
      <c r="B86" s="43"/>
      <c r="C86" s="43"/>
      <c r="D86" s="43"/>
    </row>
    <row r="87" spans="2:4" x14ac:dyDescent="0.2">
      <c r="B87" s="43"/>
      <c r="C87" s="43"/>
      <c r="D87" s="43"/>
    </row>
    <row r="88" spans="2:4" x14ac:dyDescent="0.2">
      <c r="B88" s="43"/>
      <c r="C88" s="43"/>
      <c r="D88" s="43"/>
    </row>
    <row r="89" spans="2:4" x14ac:dyDescent="0.2">
      <c r="B89" s="43"/>
      <c r="C89" s="43"/>
      <c r="D89" s="43"/>
    </row>
    <row r="90" spans="2:4" x14ac:dyDescent="0.2">
      <c r="B90" s="43"/>
      <c r="C90" s="43"/>
      <c r="D90" s="43"/>
    </row>
    <row r="91" spans="2:4" x14ac:dyDescent="0.2">
      <c r="B91" s="43"/>
      <c r="C91" s="43"/>
      <c r="D91" s="43"/>
    </row>
    <row r="92" spans="2:4" x14ac:dyDescent="0.2">
      <c r="B92" s="43"/>
      <c r="C92" s="43"/>
      <c r="D92" s="43"/>
    </row>
    <row r="93" spans="2:4" x14ac:dyDescent="0.2">
      <c r="B93" s="43"/>
      <c r="C93" s="43"/>
      <c r="D93" s="43"/>
    </row>
    <row r="94" spans="2:4" x14ac:dyDescent="0.2">
      <c r="B94" s="43"/>
      <c r="C94" s="43"/>
      <c r="D94" s="43"/>
    </row>
    <row r="95" spans="2:4" x14ac:dyDescent="0.2">
      <c r="B95" s="43"/>
      <c r="C95" s="43"/>
      <c r="D95" s="43"/>
    </row>
    <row r="96" spans="2:4" x14ac:dyDescent="0.2">
      <c r="B96" s="43"/>
      <c r="C96" s="43"/>
      <c r="D96" s="43"/>
    </row>
    <row r="97" spans="2:4" x14ac:dyDescent="0.2">
      <c r="B97" s="43"/>
      <c r="C97" s="43"/>
      <c r="D97" s="43"/>
    </row>
    <row r="98" spans="2:4" x14ac:dyDescent="0.2">
      <c r="B98" s="43"/>
      <c r="C98" s="43"/>
      <c r="D98" s="43"/>
    </row>
    <row r="99" spans="2:4" x14ac:dyDescent="0.2">
      <c r="B99" s="43"/>
      <c r="C99" s="43"/>
      <c r="D99" s="43"/>
    </row>
    <row r="100" spans="2:4" x14ac:dyDescent="0.2">
      <c r="B100" s="43"/>
      <c r="C100" s="43"/>
      <c r="D100" s="43"/>
    </row>
    <row r="101" spans="2:4" x14ac:dyDescent="0.2">
      <c r="B101" s="43"/>
      <c r="C101" s="43"/>
      <c r="D101" s="43"/>
    </row>
    <row r="102" spans="2:4" x14ac:dyDescent="0.2">
      <c r="B102" s="43"/>
      <c r="C102" s="43"/>
      <c r="D102" s="43"/>
    </row>
    <row r="103" spans="2:4" x14ac:dyDescent="0.2">
      <c r="B103" s="43"/>
      <c r="C103" s="43"/>
      <c r="D103" s="43"/>
    </row>
    <row r="104" spans="2:4" x14ac:dyDescent="0.2">
      <c r="B104" s="43"/>
      <c r="C104" s="43"/>
      <c r="D104" s="43"/>
    </row>
    <row r="105" spans="2:4" x14ac:dyDescent="0.2">
      <c r="B105" s="43"/>
      <c r="C105" s="43"/>
      <c r="D105" s="43"/>
    </row>
    <row r="106" spans="2:4" x14ac:dyDescent="0.2">
      <c r="B106" s="43"/>
      <c r="C106" s="43"/>
      <c r="D106" s="43"/>
    </row>
    <row r="107" spans="2:4" x14ac:dyDescent="0.2">
      <c r="B107" s="43"/>
      <c r="C107" s="43"/>
      <c r="D107" s="43"/>
    </row>
    <row r="108" spans="2:4" x14ac:dyDescent="0.2">
      <c r="B108" s="43"/>
      <c r="C108" s="43"/>
      <c r="D108" s="43"/>
    </row>
    <row r="109" spans="2:4" x14ac:dyDescent="0.2">
      <c r="B109" s="43"/>
      <c r="C109" s="43"/>
      <c r="D109" s="43"/>
    </row>
    <row r="110" spans="2:4" x14ac:dyDescent="0.2">
      <c r="B110" s="43"/>
      <c r="C110" s="43"/>
      <c r="D110" s="43"/>
    </row>
    <row r="111" spans="2:4" x14ac:dyDescent="0.2">
      <c r="B111" s="43"/>
      <c r="C111" s="43"/>
      <c r="D111" s="43"/>
    </row>
    <row r="112" spans="2:4" x14ac:dyDescent="0.2">
      <c r="B112" s="43"/>
      <c r="C112" s="43"/>
      <c r="D112" s="43"/>
    </row>
    <row r="113" spans="2:4" x14ac:dyDescent="0.2">
      <c r="B113" s="43"/>
      <c r="C113" s="43"/>
      <c r="D113" s="43"/>
    </row>
    <row r="114" spans="2:4" x14ac:dyDescent="0.2">
      <c r="B114" s="43"/>
      <c r="C114" s="43"/>
      <c r="D114" s="43"/>
    </row>
    <row r="115" spans="2:4" x14ac:dyDescent="0.2">
      <c r="B115" s="43"/>
      <c r="C115" s="43"/>
      <c r="D115" s="43"/>
    </row>
    <row r="116" spans="2:4" x14ac:dyDescent="0.2">
      <c r="B116" s="43"/>
      <c r="C116" s="43"/>
      <c r="D116" s="43"/>
    </row>
    <row r="117" spans="2:4" x14ac:dyDescent="0.2">
      <c r="B117" s="43"/>
      <c r="C117" s="43"/>
      <c r="D117" s="43"/>
    </row>
    <row r="118" spans="2:4" x14ac:dyDescent="0.2">
      <c r="B118" s="43"/>
      <c r="C118" s="43"/>
      <c r="D118" s="43"/>
    </row>
    <row r="119" spans="2:4" x14ac:dyDescent="0.2">
      <c r="B119" s="43"/>
      <c r="C119" s="43"/>
      <c r="D119" s="43"/>
    </row>
    <row r="120" spans="2:4" x14ac:dyDescent="0.2">
      <c r="B120" s="43"/>
      <c r="C120" s="43"/>
      <c r="D120" s="43"/>
    </row>
    <row r="121" spans="2:4" x14ac:dyDescent="0.2">
      <c r="B121" s="43"/>
      <c r="C121" s="43"/>
      <c r="D121" s="43"/>
    </row>
    <row r="122" spans="2:4" x14ac:dyDescent="0.2">
      <c r="B122" s="43"/>
      <c r="C122" s="43"/>
      <c r="D122" s="43"/>
    </row>
    <row r="123" spans="2:4" x14ac:dyDescent="0.2">
      <c r="B123" s="43"/>
      <c r="C123" s="43"/>
      <c r="D123" s="43"/>
    </row>
    <row r="124" spans="2:4" x14ac:dyDescent="0.2">
      <c r="B124" s="43"/>
      <c r="C124" s="43"/>
      <c r="D124" s="43"/>
    </row>
    <row r="125" spans="2:4" x14ac:dyDescent="0.2">
      <c r="B125" s="43"/>
      <c r="C125" s="43"/>
      <c r="D125" s="43"/>
    </row>
    <row r="126" spans="2:4" x14ac:dyDescent="0.2">
      <c r="B126" s="43"/>
      <c r="C126" s="43"/>
      <c r="D126" s="43"/>
    </row>
    <row r="127" spans="2:4" x14ac:dyDescent="0.2">
      <c r="B127" s="43"/>
      <c r="C127" s="43"/>
      <c r="D127" s="43"/>
    </row>
    <row r="128" spans="2:4" x14ac:dyDescent="0.2">
      <c r="B128" s="43"/>
      <c r="C128" s="43"/>
      <c r="D128" s="43"/>
    </row>
    <row r="129" spans="2:4" x14ac:dyDescent="0.2">
      <c r="B129" s="43"/>
      <c r="C129" s="43"/>
      <c r="D129" s="43"/>
    </row>
    <row r="130" spans="2:4" x14ac:dyDescent="0.2">
      <c r="B130" s="43"/>
      <c r="C130" s="43"/>
      <c r="D130" s="43"/>
    </row>
    <row r="131" spans="2:4" x14ac:dyDescent="0.2">
      <c r="B131" s="43"/>
      <c r="C131" s="43"/>
      <c r="D131" s="43"/>
    </row>
    <row r="132" spans="2:4" x14ac:dyDescent="0.2">
      <c r="B132" s="43"/>
      <c r="C132" s="43"/>
      <c r="D132" s="43"/>
    </row>
    <row r="133" spans="2:4" x14ac:dyDescent="0.2">
      <c r="B133" s="43"/>
      <c r="C133" s="43"/>
      <c r="D133" s="43"/>
    </row>
    <row r="134" spans="2:4" x14ac:dyDescent="0.2">
      <c r="B134" s="43"/>
      <c r="C134" s="43"/>
      <c r="D134" s="43"/>
    </row>
    <row r="135" spans="2:4" x14ac:dyDescent="0.2">
      <c r="B135" s="43"/>
      <c r="C135" s="43"/>
      <c r="D135" s="43"/>
    </row>
    <row r="136" spans="2:4" x14ac:dyDescent="0.2">
      <c r="B136" s="43"/>
      <c r="C136" s="43"/>
      <c r="D136" s="43"/>
    </row>
    <row r="137" spans="2:4" x14ac:dyDescent="0.2">
      <c r="B137" s="43"/>
      <c r="C137" s="43"/>
      <c r="D137" s="43"/>
    </row>
    <row r="138" spans="2:4" x14ac:dyDescent="0.2">
      <c r="B138" s="43"/>
      <c r="C138" s="43"/>
      <c r="D138" s="43"/>
    </row>
    <row r="139" spans="2:4" x14ac:dyDescent="0.2">
      <c r="B139" s="43"/>
      <c r="C139" s="43"/>
      <c r="D139" s="43"/>
    </row>
    <row r="140" spans="2:4" x14ac:dyDescent="0.2">
      <c r="B140" s="43"/>
      <c r="C140" s="43"/>
      <c r="D140" s="43"/>
    </row>
    <row r="141" spans="2:4" x14ac:dyDescent="0.2">
      <c r="B141" s="43"/>
      <c r="C141" s="43"/>
      <c r="D141" s="43"/>
    </row>
    <row r="142" spans="2:4" x14ac:dyDescent="0.2">
      <c r="B142" s="43"/>
      <c r="C142" s="43"/>
      <c r="D142" s="43"/>
    </row>
    <row r="143" spans="2:4" x14ac:dyDescent="0.2">
      <c r="B143" s="43"/>
      <c r="C143" s="43"/>
      <c r="D143" s="43"/>
    </row>
    <row r="144" spans="2:4" x14ac:dyDescent="0.2">
      <c r="B144" s="43"/>
      <c r="C144" s="43"/>
      <c r="D144" s="43"/>
    </row>
  </sheetData>
  <mergeCells count="5">
    <mergeCell ref="A7:G7"/>
    <mergeCell ref="A14:G14"/>
    <mergeCell ref="A34:G34"/>
    <mergeCell ref="A1:G1"/>
    <mergeCell ref="A44:G44"/>
  </mergeCells>
  <phoneticPr fontId="3" type="noConversion"/>
  <pageMargins left="0.75" right="0.75" top="1" bottom="1" header="0.5" footer="0.5"/>
  <pageSetup scale="72" orientation="portrait" horizontalDpi="300" verticalDpi="300" r:id="rId1"/>
  <headerFooter alignWithMargins="0">
    <oddHeader>&amp;C&amp;"Times,Bold"&amp;26ASB Budget 2025-26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tboyle</dc:creator>
  <cp:lastModifiedBy>Scott Brown</cp:lastModifiedBy>
  <cp:lastPrinted>2025-06-10T20:57:02Z</cp:lastPrinted>
  <dcterms:created xsi:type="dcterms:W3CDTF">2004-06-09T17:46:04Z</dcterms:created>
  <dcterms:modified xsi:type="dcterms:W3CDTF">2025-06-11T16:37:49Z</dcterms:modified>
</cp:coreProperties>
</file>